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gizonline-my.sharepoint.com/personal/michelle_girschikofsky_giz_de/Documents/Ausschreibungen, Verträge &amp; VE/01 laufende Vorgänge/10016944-Reparatur Aufzug Haus 2/"/>
    </mc:Choice>
  </mc:AlternateContent>
  <xr:revisionPtr revIDLastSave="6" documentId="8_{0845FF71-A35C-4372-BAD2-A25E1161DFA3}" xr6:coauthVersionLast="47" xr6:coauthVersionMax="47" xr10:uidLastSave="{24F9F635-24D0-4396-AE2E-A8BAAC10BFC0}"/>
  <bookViews>
    <workbookView xWindow="-108" yWindow="-108" windowWidth="23256" windowHeight="12456" xr2:uid="{F97CF866-D58A-4653-845E-20564AA27995}"/>
  </bookViews>
  <sheets>
    <sheet name="Leistungsverzeichnis" sheetId="12" r:id="rId1"/>
  </sheets>
  <definedNames>
    <definedName name="_xlnm._FilterDatabase" localSheetId="0" hidden="1">Leistungsverzeichnis!$H$1:$H$32</definedName>
    <definedName name="_xlnm.Print_Area" localSheetId="0">Leistungsverzeichnis!$B$1:$M$28</definedName>
    <definedName name="_xlnm.Print_Titles" localSheetId="0">Leistungsverzeichnis!$8:$11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2" l="1"/>
  <c r="C16" i="12"/>
  <c r="M18" i="12"/>
  <c r="O18" i="12"/>
  <c r="M19" i="12"/>
  <c r="O19" i="12"/>
  <c r="M20" i="12"/>
  <c r="O20" i="12"/>
  <c r="M21" i="12"/>
  <c r="O21" i="12"/>
  <c r="M22" i="12"/>
  <c r="O22" i="12"/>
  <c r="O23" i="12"/>
  <c r="I24" i="12"/>
  <c r="O25" i="12"/>
  <c r="I26" i="12"/>
  <c r="O26" i="12"/>
  <c r="B13" i="12"/>
  <c r="B15" i="12" s="1"/>
  <c r="M15" i="12"/>
  <c r="I27" i="12"/>
  <c r="O28" i="12"/>
  <c r="O27" i="12"/>
  <c r="C15" i="12"/>
  <c r="M23" i="12" l="1"/>
  <c r="I28" i="12"/>
  <c r="M27" i="12" l="1"/>
  <c r="M28" i="12" s="1"/>
  <c r="O15" i="12"/>
  <c r="M24" i="12" s="1"/>
  <c r="M25" i="12" l="1"/>
  <c r="M26" i="12" s="1"/>
</calcChain>
</file>

<file path=xl/sharedStrings.xml><?xml version="1.0" encoding="utf-8"?>
<sst xmlns="http://schemas.openxmlformats.org/spreadsheetml/2006/main" count="38" uniqueCount="28">
  <si>
    <t xml:space="preserve">Deutsche Gesellschaft für Internationale Zusammenarbeit (GIZ) GmbH </t>
  </si>
  <si>
    <t>Dag-Hammarskjöld-Weg 1–5</t>
  </si>
  <si>
    <t>D-65760 Eschborn</t>
  </si>
  <si>
    <t xml:space="preserve">Vergabenummer: </t>
  </si>
  <si>
    <t>Leistungsverzeichnis Instandhaltung</t>
  </si>
  <si>
    <t>Bitte füllen Sie die grün hinterlegten Felder aus.</t>
  </si>
  <si>
    <r>
      <rPr>
        <b/>
        <sz val="16"/>
        <color theme="1"/>
        <rFont val="Arial"/>
        <family val="2"/>
      </rPr>
      <t>Bezeichnung Bieter</t>
    </r>
    <r>
      <rPr>
        <sz val="16"/>
        <color theme="1"/>
        <rFont val="Arial"/>
        <family val="2"/>
      </rPr>
      <t xml:space="preserve"> </t>
    </r>
  </si>
  <si>
    <t>Vertragsnummer</t>
  </si>
  <si>
    <t>OZ</t>
  </si>
  <si>
    <t>Anzahl</t>
  </si>
  <si>
    <t>Wartungen /
Vertragslaufzeit</t>
  </si>
  <si>
    <t>Einheit</t>
  </si>
  <si>
    <t>Position</t>
  </si>
  <si>
    <t xml:space="preserve">Beschreibung </t>
  </si>
  <si>
    <t>Typ</t>
  </si>
  <si>
    <t>EP</t>
  </si>
  <si>
    <t>GP</t>
  </si>
  <si>
    <t>Z.-Wertung</t>
  </si>
  <si>
    <t>LE</t>
  </si>
  <si>
    <t>Leistung</t>
  </si>
  <si>
    <t>Intervall</t>
  </si>
  <si>
    <t>Übergeordnete Leistungsbestandteile</t>
  </si>
  <si>
    <t>Eschborn</t>
  </si>
  <si>
    <t>Angebotswert (netto)</t>
  </si>
  <si>
    <t>Haus 2</t>
  </si>
  <si>
    <t>Instandsetzung / Austausch Frequenzumrichter Personenaufzug Fabriknummer 1101 (A)  Haus 2, GIZ Barcode 327020</t>
  </si>
  <si>
    <t xml:space="preserve">Instandsetzung, Austausch des defekten Frequenzumrichters (FU) inklusive aller dazu nötigen Arbeiten wie z.B.:
Demontage des alten FU und Montage des neuen FU inkl. Umbau und Anpassungsarbeiten. Elektrische Anschlüsse herstellen und Einstellung der notwendigen Parameter. Fachgerechte Entsorgung des alten FU inkl. Entsorgungsnachweis und Erstellen bzw. Anpassen der Dokumentation. Rechtsverbindlichen Prüfungen, wenn erforderlich. Die benötigten Daten entnehmen Sie bitte der Leistungsbeschreibung. Es sind alle Kosten mit einzuplanen.
</t>
  </si>
  <si>
    <t>Instandsetzung Aufzug Haus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</si>
</sst>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quot;€&quot;_);_(* \(#,##0.00\ &quot;€&quot;\);_(* &quot;-&quot;??\ &quot;€&quot;_);_(@_)"/>
    <numFmt numFmtId="165" formatCode="_-* #,##0.00\ [$€-407]_-;\-* #,##0.00\ [$€-407]_-;_-* &quot;-&quot;??\ [$€-407]_-;_-@_-"/>
    <numFmt numFmtId="166" formatCode="&quot;#&quot;\."/>
    <numFmt numFmtId="167" formatCode="#&quot;.&quot;"/>
    <numFmt numFmtId="168" formatCode="&quot;Los &quot;#"/>
    <numFmt numFmtId="169" formatCode="&quot;Umsatzsteuer z.Z. &quot;#&quot;%:&quot;"/>
  </numFmts>
  <fonts count="41">
    <font>
      <sz val="10"/>
      <color theme="1"/>
      <name val="Arial"/>
      <family val="2"/>
    </font>
    <font>
      <sz val="11"/>
      <color theme="1"/>
      <name val="Calibri"/>
      <family val="2"/>
      <scheme val="minor"/>
    </font>
    <font>
      <b/>
      <sz val="12"/>
      <color theme="1"/>
      <name val="Arial"/>
      <family val="2"/>
    </font>
    <font>
      <sz val="12"/>
      <color theme="1"/>
      <name val="Arial"/>
      <family val="2"/>
    </font>
    <font>
      <sz val="10"/>
      <color theme="1"/>
      <name val="Arial"/>
      <family val="2"/>
    </font>
    <font>
      <sz val="8"/>
      <name val="Arial"/>
      <family val="2"/>
    </font>
    <font>
      <sz val="12"/>
      <name val="Arial"/>
      <family val="2"/>
    </font>
    <font>
      <sz val="10"/>
      <name val="Calibri"/>
      <family val="1"/>
      <scheme val="minor"/>
    </font>
    <font>
      <sz val="10"/>
      <name val="Arial"/>
      <family val="2"/>
    </font>
    <font>
      <sz val="11"/>
      <color theme="1"/>
      <name val="Agency FB"/>
      <family val="2"/>
    </font>
    <font>
      <sz val="11"/>
      <color rgb="FF3F3F76"/>
      <name val="Agency FB"/>
      <family val="2"/>
    </font>
    <font>
      <b/>
      <sz val="11"/>
      <color rgb="FFFA7D00"/>
      <name val="Agency FB"/>
      <family val="2"/>
    </font>
    <font>
      <sz val="10"/>
      <name val="SansSerif"/>
      <charset val="2"/>
    </font>
    <font>
      <b/>
      <sz val="11"/>
      <color theme="1"/>
      <name val="Arial"/>
      <family val="2"/>
    </font>
    <font>
      <sz val="11"/>
      <color theme="1"/>
      <name val="Arial"/>
      <family val="2"/>
    </font>
    <font>
      <b/>
      <sz val="14"/>
      <color theme="1"/>
      <name val="Calibri"/>
      <family val="2"/>
      <scheme val="minor"/>
    </font>
    <font>
      <sz val="16"/>
      <color theme="1"/>
      <name val="Arial"/>
      <family val="2"/>
    </font>
    <font>
      <b/>
      <sz val="12"/>
      <name val="Arial"/>
      <family val="2"/>
    </font>
    <font>
      <b/>
      <sz val="18"/>
      <color rgb="FFFF0000"/>
      <name val="Arial"/>
      <family val="2"/>
    </font>
    <font>
      <sz val="11"/>
      <name val="Arial"/>
      <family val="2"/>
    </font>
    <font>
      <sz val="20"/>
      <color theme="1"/>
      <name val="Arial"/>
      <family val="2"/>
    </font>
    <font>
      <b/>
      <sz val="18"/>
      <color theme="1"/>
      <name val="Arial"/>
      <family val="2"/>
    </font>
    <font>
      <b/>
      <sz val="14"/>
      <color theme="1"/>
      <name val="Arial"/>
      <family val="2"/>
    </font>
    <font>
      <b/>
      <sz val="20"/>
      <name val="Arial"/>
      <family val="2"/>
    </font>
    <font>
      <sz val="20"/>
      <name val="Arial"/>
      <family val="2"/>
    </font>
    <font>
      <b/>
      <sz val="18"/>
      <name val="Arial"/>
      <family val="2"/>
    </font>
    <font>
      <b/>
      <sz val="14"/>
      <name val="Arial"/>
      <family val="2"/>
    </font>
    <font>
      <sz val="14"/>
      <name val="Arial"/>
      <family val="2"/>
    </font>
    <font>
      <sz val="16"/>
      <name val="Arial"/>
      <family val="2"/>
    </font>
    <font>
      <sz val="10"/>
      <color theme="0"/>
      <name val="Arial"/>
      <family val="2"/>
    </font>
    <font>
      <sz val="12"/>
      <color theme="0"/>
      <name val="Arial"/>
      <family val="2"/>
    </font>
    <font>
      <sz val="20"/>
      <color theme="0"/>
      <name val="Arial"/>
      <family val="2"/>
    </font>
    <font>
      <b/>
      <sz val="18"/>
      <color theme="0"/>
      <name val="Arial"/>
      <family val="2"/>
    </font>
    <font>
      <b/>
      <sz val="14"/>
      <color theme="0"/>
      <name val="Arial"/>
      <family val="2"/>
    </font>
    <font>
      <sz val="20"/>
      <color rgb="FFFF0000"/>
      <name val="Arial"/>
      <family val="2"/>
    </font>
    <font>
      <sz val="12"/>
      <color rgb="FFFF0000"/>
      <name val="Arial"/>
      <family val="2"/>
    </font>
    <font>
      <sz val="20"/>
      <color rgb="FF7030A0"/>
      <name val="Arial"/>
      <family val="2"/>
    </font>
    <font>
      <b/>
      <sz val="20"/>
      <color rgb="FF7030A0"/>
      <name val="Arial"/>
      <family val="2"/>
    </font>
    <font>
      <b/>
      <sz val="18"/>
      <color rgb="FF7030A0"/>
      <name val="Arial"/>
      <family val="2"/>
    </font>
    <font>
      <sz val="12"/>
      <color rgb="FF7030A0"/>
      <name val="Arial"/>
      <family val="2"/>
    </font>
    <font>
      <b/>
      <sz val="16"/>
      <color theme="1"/>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rgb="FFFFCC99"/>
      </patternFill>
    </fill>
    <fill>
      <patternFill patternType="solid">
        <fgColor rgb="FFF2F2F2"/>
      </patternFill>
    </fill>
    <fill>
      <patternFill patternType="solid">
        <fgColor theme="6" tint="0.79998168889431442"/>
        <bgColor theme="6" tint="0.79998168889431442"/>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s>
  <cellStyleXfs count="11">
    <xf numFmtId="0" fontId="0" fillId="0" borderId="0"/>
    <xf numFmtId="44" fontId="4" fillId="0" borderId="0" applyFont="0" applyFill="0" applyBorder="0" applyAlignment="0" applyProtection="0"/>
    <xf numFmtId="0" fontId="1" fillId="0" borderId="0"/>
    <xf numFmtId="0" fontId="7" fillId="0" borderId="0"/>
    <xf numFmtId="164" fontId="8" fillId="0" borderId="0" applyFont="0" applyFill="0" applyBorder="0" applyAlignment="0" applyProtection="0"/>
    <xf numFmtId="0" fontId="9" fillId="5" borderId="0" applyNumberFormat="0" applyBorder="0" applyAlignment="0" applyProtection="0"/>
    <xf numFmtId="0" fontId="10" fillId="3" borderId="6" applyNumberFormat="0" applyAlignment="0" applyProtection="0"/>
    <xf numFmtId="0" fontId="11" fillId="4" borderId="6" applyNumberFormat="0" applyAlignment="0" applyProtection="0"/>
    <xf numFmtId="0" fontId="8" fillId="0" borderId="0" applyNumberFormat="0" applyFill="0" applyBorder="0" applyAlignment="0" applyProtection="0"/>
    <xf numFmtId="44" fontId="1" fillId="0" borderId="0" applyFont="0" applyFill="0" applyBorder="0" applyAlignment="0" applyProtection="0"/>
    <xf numFmtId="0" fontId="12" fillId="0" borderId="0"/>
  </cellStyleXfs>
  <cellXfs count="111">
    <xf numFmtId="0" fontId="0" fillId="0" borderId="0" xfId="0"/>
    <xf numFmtId="0" fontId="13" fillId="0" borderId="0" xfId="0" applyFont="1" applyAlignment="1">
      <alignment horizontal="left" vertical="center"/>
    </xf>
    <xf numFmtId="0" fontId="14" fillId="0" borderId="0" xfId="0" applyFont="1" applyAlignment="1">
      <alignment horizontal="left" vertical="center"/>
    </xf>
    <xf numFmtId="0" fontId="13" fillId="0" borderId="0" xfId="0" applyFont="1" applyAlignment="1">
      <alignment horizontal="justify" vertical="center"/>
    </xf>
    <xf numFmtId="0" fontId="14" fillId="0" borderId="0" xfId="0" applyFont="1" applyAlignment="1">
      <alignment horizontal="justify" vertical="center"/>
    </xf>
    <xf numFmtId="0" fontId="3" fillId="0" borderId="0" xfId="0" applyFont="1"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wrapText="1"/>
    </xf>
    <xf numFmtId="0" fontId="15" fillId="0" borderId="0" xfId="0" applyFont="1" applyAlignment="1">
      <alignment horizontal="left" vertical="center" wrapText="1"/>
    </xf>
    <xf numFmtId="0" fontId="15" fillId="0" borderId="0" xfId="0" applyFont="1" applyAlignment="1">
      <alignment horizontal="center" vertical="center" wrapText="1"/>
    </xf>
    <xf numFmtId="0" fontId="3" fillId="0" borderId="0" xfId="0" applyFont="1" applyAlignment="1">
      <alignment horizontal="right" vertical="center" wrapText="1"/>
    </xf>
    <xf numFmtId="1" fontId="3" fillId="0" borderId="0" xfId="0" applyNumberFormat="1" applyFont="1" applyAlignment="1">
      <alignment horizontal="center" vertical="center" wrapText="1"/>
    </xf>
    <xf numFmtId="1" fontId="3" fillId="0" borderId="0" xfId="0" applyNumberFormat="1" applyFont="1" applyAlignment="1">
      <alignment horizontal="left" vertical="center" wrapText="1"/>
    </xf>
    <xf numFmtId="3" fontId="3" fillId="0" borderId="0" xfId="0" applyNumberFormat="1" applyFont="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20"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center" vertical="center" wrapText="1"/>
    </xf>
    <xf numFmtId="0" fontId="24" fillId="0" borderId="0" xfId="0" applyFont="1" applyAlignment="1">
      <alignment horizontal="left" vertical="center" wrapText="1"/>
    </xf>
    <xf numFmtId="0" fontId="27" fillId="0" borderId="0" xfId="0" applyFont="1" applyAlignment="1">
      <alignment horizontal="left" vertical="center" wrapText="1"/>
    </xf>
    <xf numFmtId="1" fontId="26" fillId="2" borderId="13" xfId="0" quotePrefix="1" applyNumberFormat="1" applyFont="1" applyFill="1" applyBorder="1" applyAlignment="1">
      <alignment horizontal="left" vertical="center" wrapText="1"/>
    </xf>
    <xf numFmtId="0" fontId="26" fillId="2" borderId="13" xfId="0" applyFont="1" applyFill="1" applyBorder="1" applyAlignment="1">
      <alignment horizontal="center" vertical="center" wrapText="1"/>
    </xf>
    <xf numFmtId="0" fontId="26" fillId="2" borderId="13" xfId="0" applyFont="1" applyFill="1" applyBorder="1" applyAlignment="1">
      <alignment horizontal="left" vertical="center" wrapText="1"/>
    </xf>
    <xf numFmtId="165" fontId="26" fillId="2" borderId="15" xfId="0" applyNumberFormat="1" applyFont="1" applyFill="1" applyBorder="1" applyAlignment="1">
      <alignment horizontal="center" vertical="center" wrapText="1"/>
    </xf>
    <xf numFmtId="0" fontId="20" fillId="0" borderId="4" xfId="0" applyFont="1" applyBorder="1" applyAlignment="1">
      <alignment horizontal="left" vertical="center"/>
    </xf>
    <xf numFmtId="0" fontId="20" fillId="0" borderId="4" xfId="0" applyFont="1" applyBorder="1" applyAlignment="1">
      <alignment horizontal="center" vertical="center"/>
    </xf>
    <xf numFmtId="0" fontId="25" fillId="6" borderId="13" xfId="0" applyFont="1" applyFill="1" applyBorder="1" applyAlignment="1">
      <alignment vertical="center" wrapText="1"/>
    </xf>
    <xf numFmtId="0" fontId="25" fillId="6" borderId="13" xfId="0" applyFont="1" applyFill="1" applyBorder="1" applyAlignment="1">
      <alignment horizontal="left" vertical="center" wrapText="1"/>
    </xf>
    <xf numFmtId="0" fontId="18" fillId="6" borderId="13" xfId="0" applyFont="1" applyFill="1" applyBorder="1" applyAlignment="1">
      <alignment vertical="center" wrapText="1"/>
    </xf>
    <xf numFmtId="0" fontId="18" fillId="6" borderId="13" xfId="0" applyFont="1" applyFill="1" applyBorder="1" applyAlignment="1">
      <alignment horizontal="center" vertical="center" wrapText="1"/>
    </xf>
    <xf numFmtId="4" fontId="18" fillId="6" borderId="13" xfId="0" applyNumberFormat="1" applyFont="1" applyFill="1" applyBorder="1" applyAlignment="1">
      <alignment vertical="center" wrapText="1"/>
    </xf>
    <xf numFmtId="4" fontId="18" fillId="6" borderId="15" xfId="0" applyNumberFormat="1" applyFont="1" applyFill="1" applyBorder="1" applyAlignment="1">
      <alignment vertical="center" wrapText="1"/>
    </xf>
    <xf numFmtId="0" fontId="6" fillId="0" borderId="1" xfId="0" applyFont="1" applyBorder="1" applyAlignment="1">
      <alignment horizontal="left" vertical="top" wrapText="1"/>
    </xf>
    <xf numFmtId="0" fontId="26" fillId="0" borderId="21" xfId="0" applyFont="1" applyBorder="1" applyAlignment="1">
      <alignment horizontal="center" vertical="center" wrapText="1"/>
    </xf>
    <xf numFmtId="165" fontId="19" fillId="0" borderId="8" xfId="0" applyNumberFormat="1" applyFont="1" applyBorder="1" applyAlignment="1">
      <alignment horizontal="center" vertical="center" wrapText="1"/>
    </xf>
    <xf numFmtId="1" fontId="23" fillId="7" borderId="13" xfId="0" quotePrefix="1" applyNumberFormat="1" applyFont="1" applyFill="1" applyBorder="1" applyAlignment="1">
      <alignment horizontal="left" vertical="center" wrapText="1"/>
    </xf>
    <xf numFmtId="0" fontId="23" fillId="7" borderId="13" xfId="0" applyFont="1" applyFill="1" applyBorder="1" applyAlignment="1">
      <alignment horizontal="left" vertical="center" wrapText="1"/>
    </xf>
    <xf numFmtId="0" fontId="23" fillId="7" borderId="13" xfId="0" applyFont="1" applyFill="1" applyBorder="1" applyAlignment="1">
      <alignment horizontal="center" vertical="center" wrapText="1"/>
    </xf>
    <xf numFmtId="3" fontId="26" fillId="0" borderId="14" xfId="0" applyNumberFormat="1" applyFont="1" applyBorder="1" applyAlignment="1">
      <alignment horizontal="center" vertical="center" wrapText="1"/>
    </xf>
    <xf numFmtId="0" fontId="26" fillId="0" borderId="2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23" xfId="0" applyFont="1" applyBorder="1" applyAlignment="1">
      <alignment horizontal="center" vertical="center" wrapText="1"/>
    </xf>
    <xf numFmtId="4" fontId="26" fillId="0" borderId="24" xfId="0" applyNumberFormat="1" applyFont="1" applyBorder="1" applyAlignment="1">
      <alignment horizontal="center" vertical="center" wrapText="1"/>
    </xf>
    <xf numFmtId="4" fontId="26" fillId="0" borderId="25"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0" fontId="29" fillId="0" borderId="0" xfId="0" applyFont="1" applyAlignment="1">
      <alignment vertical="center"/>
    </xf>
    <xf numFmtId="0" fontId="30" fillId="0" borderId="0" xfId="0" applyFont="1" applyAlignment="1">
      <alignment horizontal="left" vertical="center" wrapText="1"/>
    </xf>
    <xf numFmtId="0" fontId="31"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center" vertical="center" wrapText="1"/>
    </xf>
    <xf numFmtId="165" fontId="30" fillId="0" borderId="0" xfId="0" applyNumberFormat="1" applyFont="1" applyAlignment="1">
      <alignment horizontal="center" vertical="center" wrapText="1"/>
    </xf>
    <xf numFmtId="165" fontId="6" fillId="8" borderId="7" xfId="2" applyNumberFormat="1" applyFont="1" applyFill="1" applyBorder="1" applyAlignment="1" applyProtection="1">
      <alignment horizontal="center" vertical="center" wrapText="1"/>
      <protection locked="0"/>
    </xf>
    <xf numFmtId="166" fontId="26" fillId="2" borderId="12" xfId="0" quotePrefix="1" applyNumberFormat="1" applyFont="1" applyFill="1" applyBorder="1" applyAlignment="1">
      <alignment horizontal="right" vertical="center" wrapText="1"/>
    </xf>
    <xf numFmtId="166" fontId="26" fillId="2" borderId="13" xfId="0" quotePrefix="1" applyNumberFormat="1" applyFont="1" applyFill="1" applyBorder="1" applyAlignment="1">
      <alignment horizontal="center" vertical="center" wrapText="1"/>
    </xf>
    <xf numFmtId="166" fontId="26" fillId="2" borderId="13" xfId="0" quotePrefix="1" applyNumberFormat="1" applyFont="1" applyFill="1" applyBorder="1" applyAlignment="1">
      <alignment horizontal="left" vertical="center" wrapText="1"/>
    </xf>
    <xf numFmtId="167" fontId="23" fillId="7" borderId="12" xfId="0" quotePrefix="1" applyNumberFormat="1" applyFont="1" applyFill="1" applyBorder="1" applyAlignment="1">
      <alignment horizontal="center" vertical="center" wrapText="1"/>
    </xf>
    <xf numFmtId="167" fontId="25" fillId="6" borderId="12" xfId="0" quotePrefix="1" applyNumberFormat="1" applyFont="1" applyFill="1" applyBorder="1" applyAlignment="1">
      <alignment horizontal="center" vertical="center" wrapText="1"/>
    </xf>
    <xf numFmtId="167" fontId="25" fillId="6" borderId="13" xfId="0" quotePrefix="1" applyNumberFormat="1" applyFont="1" applyFill="1" applyBorder="1" applyAlignment="1">
      <alignment horizontal="center" vertical="center" wrapText="1"/>
    </xf>
    <xf numFmtId="168" fontId="23" fillId="7" borderId="13" xfId="0" applyNumberFormat="1" applyFont="1" applyFill="1" applyBorder="1" applyAlignment="1">
      <alignment horizontal="left" vertical="center"/>
    </xf>
    <xf numFmtId="0" fontId="34" fillId="0" borderId="4" xfId="0" applyFont="1" applyBorder="1" applyAlignment="1">
      <alignment horizontal="right" vertical="center"/>
    </xf>
    <xf numFmtId="0" fontId="20" fillId="0" borderId="3" xfId="0" applyFont="1" applyBorder="1" applyAlignment="1">
      <alignment horizontal="left" vertical="center"/>
    </xf>
    <xf numFmtId="0" fontId="34" fillId="0" borderId="4" xfId="0" applyFont="1" applyBorder="1" applyAlignment="1">
      <alignment horizontal="left" vertical="center"/>
    </xf>
    <xf numFmtId="4" fontId="23" fillId="7" borderId="13" xfId="0" applyNumberFormat="1" applyFont="1" applyFill="1" applyBorder="1" applyAlignment="1">
      <alignment horizontal="right" vertical="center"/>
    </xf>
    <xf numFmtId="167" fontId="14" fillId="2" borderId="17" xfId="0" quotePrefix="1" applyNumberFormat="1" applyFont="1" applyFill="1" applyBorder="1" applyAlignment="1">
      <alignment horizontal="center" vertical="center" wrapText="1"/>
    </xf>
    <xf numFmtId="167" fontId="14" fillId="2" borderId="19" xfId="0" quotePrefix="1" applyNumberFormat="1" applyFont="1" applyFill="1" applyBorder="1" applyAlignment="1">
      <alignment horizontal="center" vertical="center" wrapText="1"/>
    </xf>
    <xf numFmtId="167" fontId="14" fillId="2" borderId="20" xfId="0" quotePrefix="1" applyNumberFormat="1" applyFont="1" applyFill="1" applyBorder="1" applyAlignment="1">
      <alignment horizontal="center" vertical="center" wrapText="1"/>
    </xf>
    <xf numFmtId="167" fontId="14" fillId="2" borderId="18" xfId="0" quotePrefix="1" applyNumberFormat="1" applyFont="1" applyFill="1" applyBorder="1" applyAlignment="1">
      <alignment horizontal="center" vertical="center" wrapText="1"/>
    </xf>
    <xf numFmtId="167" fontId="25" fillId="6" borderId="13" xfId="0" quotePrefix="1" applyNumberFormat="1" applyFont="1" applyFill="1" applyBorder="1" applyAlignment="1">
      <alignment vertical="center" wrapText="1"/>
    </xf>
    <xf numFmtId="3" fontId="35" fillId="0" borderId="2" xfId="0" applyNumberFormat="1" applyFont="1" applyBorder="1" applyAlignment="1">
      <alignment horizontal="center" vertical="center" wrapText="1"/>
    </xf>
    <xf numFmtId="0" fontId="17" fillId="0" borderId="1" xfId="0" applyFont="1" applyBorder="1" applyAlignment="1">
      <alignment horizontal="left" vertical="center" wrapText="1"/>
    </xf>
    <xf numFmtId="0" fontId="25" fillId="6" borderId="12" xfId="0" applyFont="1" applyFill="1" applyBorder="1" applyAlignment="1">
      <alignment vertical="center"/>
    </xf>
    <xf numFmtId="0" fontId="18" fillId="6" borderId="13" xfId="0" applyFont="1" applyFill="1" applyBorder="1" applyAlignment="1">
      <alignment vertical="center"/>
    </xf>
    <xf numFmtId="0" fontId="25" fillId="6" borderId="13" xfId="0" applyFont="1" applyFill="1" applyBorder="1" applyAlignment="1">
      <alignment vertical="center"/>
    </xf>
    <xf numFmtId="0" fontId="36" fillId="0" borderId="4" xfId="0" applyFont="1" applyBorder="1" applyAlignment="1">
      <alignment horizontal="left" vertical="center"/>
    </xf>
    <xf numFmtId="0" fontId="38" fillId="6" borderId="12" xfId="0" applyFont="1" applyFill="1" applyBorder="1" applyAlignment="1">
      <alignment vertical="center"/>
    </xf>
    <xf numFmtId="4" fontId="39" fillId="0" borderId="1" xfId="0" applyNumberFormat="1" applyFont="1" applyBorder="1" applyAlignment="1">
      <alignment horizontal="center" vertical="center" wrapText="1"/>
    </xf>
    <xf numFmtId="3" fontId="39" fillId="0" borderId="2" xfId="0" applyNumberFormat="1" applyFont="1" applyBorder="1" applyAlignment="1">
      <alignment horizontal="center" vertical="center" wrapText="1"/>
    </xf>
    <xf numFmtId="3" fontId="39" fillId="0" borderId="26" xfId="0" applyNumberFormat="1" applyFont="1" applyBorder="1" applyAlignment="1">
      <alignment horizontal="center" vertical="center" wrapText="1"/>
    </xf>
    <xf numFmtId="0" fontId="37" fillId="7" borderId="15" xfId="0" applyFont="1" applyFill="1" applyBorder="1" applyAlignment="1">
      <alignment horizontal="right" vertical="center" wrapText="1"/>
    </xf>
    <xf numFmtId="0" fontId="23" fillId="0" borderId="5" xfId="0" applyFont="1" applyBorder="1" applyAlignment="1">
      <alignment horizontal="right" vertical="center"/>
    </xf>
    <xf numFmtId="49" fontId="16" fillId="10" borderId="13" xfId="0" applyNumberFormat="1" applyFont="1" applyFill="1" applyBorder="1" applyAlignment="1">
      <alignment horizontal="center" vertical="center"/>
    </xf>
    <xf numFmtId="49" fontId="16" fillId="10" borderId="15" xfId="0" applyNumberFormat="1" applyFont="1" applyFill="1" applyBorder="1" applyAlignment="1">
      <alignment horizontal="center" vertical="center"/>
    </xf>
    <xf numFmtId="0" fontId="6" fillId="0" borderId="1" xfId="1" applyNumberFormat="1" applyFont="1" applyFill="1" applyBorder="1" applyAlignment="1">
      <alignment horizontal="left" vertical="center" wrapText="1"/>
    </xf>
    <xf numFmtId="0" fontId="23" fillId="7" borderId="13" xfId="0" applyFont="1" applyFill="1" applyBorder="1" applyAlignment="1">
      <alignment horizontal="left" vertical="center"/>
    </xf>
    <xf numFmtId="0" fontId="28" fillId="0" borderId="9" xfId="0" quotePrefix="1" applyFont="1" applyBorder="1" applyAlignment="1">
      <alignment horizontal="center"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49" fontId="16" fillId="8" borderId="12" xfId="0" quotePrefix="1" applyNumberFormat="1" applyFont="1" applyFill="1" applyBorder="1" applyAlignment="1">
      <alignment horizontal="center" vertical="center" wrapText="1"/>
    </xf>
    <xf numFmtId="49" fontId="16" fillId="8" borderId="13" xfId="0" applyNumberFormat="1" applyFont="1" applyFill="1" applyBorder="1" applyAlignment="1">
      <alignment horizontal="center" vertical="center"/>
    </xf>
    <xf numFmtId="49" fontId="16" fillId="8" borderId="15" xfId="0" applyNumberFormat="1" applyFont="1" applyFill="1" applyBorder="1" applyAlignment="1">
      <alignment horizontal="center" vertical="center"/>
    </xf>
    <xf numFmtId="1" fontId="26" fillId="0" borderId="12" xfId="0" applyNumberFormat="1" applyFont="1" applyBorder="1" applyAlignment="1">
      <alignment horizontal="center" vertical="center"/>
    </xf>
    <xf numFmtId="1" fontId="26" fillId="0" borderId="13" xfId="0" applyNumberFormat="1" applyFont="1" applyBorder="1" applyAlignment="1">
      <alignment horizontal="center" vertical="center"/>
    </xf>
    <xf numFmtId="1" fontId="26" fillId="0" borderId="15" xfId="0" applyNumberFormat="1" applyFont="1" applyBorder="1" applyAlignment="1">
      <alignment horizontal="center" vertical="center"/>
    </xf>
    <xf numFmtId="49" fontId="16" fillId="9" borderId="12" xfId="0" quotePrefix="1" applyNumberFormat="1" applyFont="1" applyFill="1" applyBorder="1" applyAlignment="1">
      <alignment horizontal="center" vertical="center" wrapText="1"/>
    </xf>
    <xf numFmtId="49" fontId="16" fillId="9" borderId="13" xfId="0" quotePrefix="1" applyNumberFormat="1" applyFont="1" applyFill="1" applyBorder="1" applyAlignment="1">
      <alignment horizontal="center" vertical="center" wrapText="1"/>
    </xf>
    <xf numFmtId="49" fontId="16" fillId="8" borderId="12" xfId="0" applyNumberFormat="1" applyFont="1" applyFill="1" applyBorder="1" applyAlignment="1" applyProtection="1">
      <alignment horizontal="center" vertical="center"/>
      <protection locked="0"/>
    </xf>
    <xf numFmtId="49" fontId="16" fillId="8" borderId="13" xfId="0" applyNumberFormat="1" applyFont="1" applyFill="1" applyBorder="1" applyAlignment="1" applyProtection="1">
      <alignment horizontal="center" vertical="center"/>
      <protection locked="0"/>
    </xf>
    <xf numFmtId="49" fontId="16" fillId="8" borderId="15" xfId="0" applyNumberFormat="1" applyFont="1" applyFill="1" applyBorder="1" applyAlignment="1" applyProtection="1">
      <alignment horizontal="center" vertical="center"/>
      <protection locked="0"/>
    </xf>
    <xf numFmtId="0" fontId="26" fillId="2" borderId="13" xfId="0" applyFont="1" applyFill="1" applyBorder="1" applyAlignment="1">
      <alignment horizontal="right" vertical="center"/>
    </xf>
    <xf numFmtId="0" fontId="26" fillId="2" borderId="14" xfId="0" applyFont="1" applyFill="1" applyBorder="1" applyAlignment="1">
      <alignment horizontal="right" vertical="center"/>
    </xf>
    <xf numFmtId="169" fontId="26" fillId="2" borderId="13" xfId="0" applyNumberFormat="1" applyFont="1" applyFill="1" applyBorder="1" applyAlignment="1">
      <alignment horizontal="right" vertical="center"/>
    </xf>
    <xf numFmtId="169" fontId="26" fillId="2" borderId="14" xfId="0" applyNumberFormat="1" applyFont="1" applyFill="1" applyBorder="1" applyAlignment="1">
      <alignment horizontal="right" vertical="center"/>
    </xf>
  </cellXfs>
  <cellStyles count="11">
    <cellStyle name="20 % - Akzent3 2" xfId="5" xr:uid="{4447969F-8515-4DFA-8514-B9C93E0AA467}"/>
    <cellStyle name="Berechnung 2" xfId="7" xr:uid="{B81A6453-F2DE-4513-9380-8543582F5B13}"/>
    <cellStyle name="Eingabe 2" xfId="6" xr:uid="{34E44265-2BE7-4012-827F-FDA5AFDC1176}"/>
    <cellStyle name="MAND_x000a_CHECK.COMMAND_x000e_RENAME.COMMAND_x0008_SHOW.BAR_x000b_DELETE.MENU_x000e_DELETE.COMMAND_x000e_GET.CHA" xfId="8" xr:uid="{EEFE8C28-F006-4441-9B71-D949ED97A20D}"/>
    <cellStyle name="Standard" xfId="0" builtinId="0"/>
    <cellStyle name="Standard 2" xfId="3" xr:uid="{01D64CEF-C2A2-4E09-A311-A5FDBAB35C2E}"/>
    <cellStyle name="Standard 3" xfId="10" xr:uid="{8C2317F4-7654-43DB-9E5D-92236FF754F4}"/>
    <cellStyle name="Standard 4" xfId="2" xr:uid="{D8FE8654-8567-4350-99C3-38829AF87AC0}"/>
    <cellStyle name="Währung" xfId="1" builtinId="4"/>
    <cellStyle name="Währung 2" xfId="4" xr:uid="{6BC858EB-70BB-4C75-9B35-21FBFD2D40C5}"/>
    <cellStyle name="Währung 3" xfId="9" xr:uid="{54110A5D-4A66-4B8C-9CAB-DE7B9AD60970}"/>
  </cellStyles>
  <dxfs count="0"/>
  <tableStyles count="0" defaultTableStyle="TableStyleMedium2" defaultPivotStyle="PivotStyleLight16"/>
  <colors>
    <mruColors>
      <color rgb="FF0000FF"/>
      <color rgb="FFFFFFA7"/>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12</xdr:col>
      <xdr:colOff>1071789</xdr:colOff>
      <xdr:row>0</xdr:row>
      <xdr:rowOff>67129</xdr:rowOff>
    </xdr:from>
    <xdr:to>
      <xdr:col>13</xdr:col>
      <xdr:colOff>49285</xdr:colOff>
      <xdr:row>4</xdr:row>
      <xdr:rowOff>16330</xdr:rowOff>
    </xdr:to>
    <xdr:pic>
      <xdr:nvPicPr>
        <xdr:cNvPr id="2" name="Grafik 1">
          <a:extLst>
            <a:ext uri="{FF2B5EF4-FFF2-40B4-BE49-F238E27FC236}">
              <a16:creationId xmlns:a16="http://schemas.microsoft.com/office/drawing/2014/main" id="{DBFBDCA2-D9BF-4D68-B5B8-C0B763643B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159" b="21239"/>
        <a:stretch/>
      </xdr:blipFill>
      <xdr:spPr>
        <a:xfrm>
          <a:off x="21550539" y="67129"/>
          <a:ext cx="1088871" cy="66357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P28"/>
  <sheetViews>
    <sheetView showGridLines="0" tabSelected="1" zoomScale="60" zoomScaleNormal="60" workbookViewId="0">
      <pane ySplit="9" topLeftCell="A10" activePane="bottomLeft" state="frozen"/>
      <selection pane="bottomLeft" activeCell="I11" sqref="I11"/>
    </sheetView>
  </sheetViews>
  <sheetFormatPr baseColWidth="10" defaultColWidth="11.44140625" defaultRowHeight="15"/>
  <cols>
    <col min="1" max="1" width="7" style="5" customWidth="1"/>
    <col min="2" max="2" width="5.33203125" style="12" customWidth="1"/>
    <col min="3" max="3" width="7.109375" style="13" customWidth="1"/>
    <col min="4" max="4" width="7" style="14" customWidth="1"/>
    <col min="5" max="5" width="12.44140625" style="15" customWidth="1"/>
    <col min="6" max="6" width="22.6640625" style="15" customWidth="1"/>
    <col min="7" max="7" width="12.44140625" style="16" customWidth="1"/>
    <col min="8" max="8" width="54.109375" style="5" customWidth="1"/>
    <col min="9" max="9" width="139.33203125" style="5" customWidth="1"/>
    <col min="10" max="10" width="18.33203125" style="16" customWidth="1"/>
    <col min="11" max="11" width="17.44140625" style="16" customWidth="1"/>
    <col min="12" max="12" width="31.33203125" style="17" customWidth="1"/>
    <col min="13" max="13" width="31.6640625" style="17" customWidth="1"/>
    <col min="14" max="14" width="11.44140625" style="5"/>
    <col min="15" max="15" width="14.33203125" style="55" customWidth="1"/>
    <col min="16" max="16384" width="11.44140625" style="5"/>
  </cols>
  <sheetData>
    <row r="1" spans="2:16" s="6" customFormat="1" ht="13.2">
      <c r="C1" s="7"/>
      <c r="E1" s="8"/>
      <c r="F1" s="8"/>
      <c r="G1" s="9"/>
      <c r="K1" s="8"/>
      <c r="L1" s="8"/>
      <c r="M1" s="8"/>
      <c r="O1" s="54"/>
    </row>
    <row r="2" spans="2:16" s="6" customFormat="1" ht="13.8">
      <c r="B2" s="1" t="s">
        <v>0</v>
      </c>
      <c r="C2" s="7"/>
      <c r="E2" s="8"/>
      <c r="F2" s="8"/>
      <c r="G2" s="9"/>
      <c r="K2" s="8"/>
      <c r="L2" s="8"/>
      <c r="M2" s="8"/>
      <c r="O2" s="54"/>
    </row>
    <row r="3" spans="2:16" s="6" customFormat="1" ht="13.8">
      <c r="B3" s="2" t="s">
        <v>1</v>
      </c>
      <c r="C3" s="7"/>
      <c r="E3" s="8"/>
      <c r="F3" s="8"/>
      <c r="G3" s="9"/>
      <c r="K3" s="8"/>
      <c r="L3" s="8"/>
      <c r="M3" s="8"/>
      <c r="O3" s="54"/>
      <c r="P3" s="3"/>
    </row>
    <row r="4" spans="2:16" s="6" customFormat="1" ht="13.8">
      <c r="B4" s="2" t="s">
        <v>2</v>
      </c>
      <c r="C4" s="7"/>
      <c r="E4" s="8"/>
      <c r="F4" s="8"/>
      <c r="G4" s="9"/>
      <c r="K4" s="8"/>
      <c r="L4" s="8"/>
      <c r="M4" s="8"/>
      <c r="O4" s="54"/>
      <c r="P4" s="4"/>
    </row>
    <row r="5" spans="2:16" s="6" customFormat="1" ht="13.8">
      <c r="B5" s="2"/>
      <c r="C5" s="7"/>
      <c r="E5" s="8"/>
      <c r="F5" s="8"/>
      <c r="G5" s="9"/>
      <c r="K5" s="8"/>
      <c r="L5" s="8"/>
      <c r="M5" s="8"/>
      <c r="O5" s="54"/>
      <c r="P5" s="4"/>
    </row>
    <row r="6" spans="2:16" s="6" customFormat="1" ht="24" customHeight="1">
      <c r="B6" s="10"/>
      <c r="C6" s="10"/>
      <c r="D6" s="10"/>
      <c r="E6" s="10"/>
      <c r="F6" s="10"/>
      <c r="G6" s="10"/>
      <c r="H6" s="10"/>
      <c r="I6" s="10"/>
      <c r="J6" s="10"/>
      <c r="K6" s="11"/>
      <c r="L6" s="11"/>
      <c r="M6" s="11"/>
      <c r="N6" s="10"/>
      <c r="O6" s="54"/>
      <c r="P6" s="4"/>
    </row>
    <row r="7" spans="2:16" ht="15.6" thickBot="1"/>
    <row r="8" spans="2:16" s="23" customFormat="1" ht="42" customHeight="1" thickBot="1">
      <c r="B8" s="69" t="s">
        <v>3</v>
      </c>
      <c r="C8" s="32"/>
      <c r="D8" s="32"/>
      <c r="E8" s="32"/>
      <c r="F8" s="82">
        <v>10016944</v>
      </c>
      <c r="G8" s="70"/>
      <c r="H8" s="32"/>
      <c r="I8" s="32"/>
      <c r="J8" s="32"/>
      <c r="K8" s="33"/>
      <c r="L8" s="68"/>
      <c r="M8" s="88" t="s">
        <v>4</v>
      </c>
      <c r="O8" s="56"/>
    </row>
    <row r="9" spans="2:16" s="23" customFormat="1" ht="25.2" thickBot="1">
      <c r="B9" s="96" t="s">
        <v>5</v>
      </c>
      <c r="C9" s="97"/>
      <c r="D9" s="97"/>
      <c r="E9" s="97"/>
      <c r="F9" s="97"/>
      <c r="G9" s="97"/>
      <c r="H9" s="97"/>
      <c r="I9" s="97"/>
      <c r="J9" s="97"/>
      <c r="K9" s="97"/>
      <c r="L9" s="97"/>
      <c r="M9" s="98"/>
      <c r="O9" s="56"/>
    </row>
    <row r="10" spans="2:16" s="23" customFormat="1" ht="61.5" customHeight="1" thickBot="1">
      <c r="B10" s="102" t="s">
        <v>6</v>
      </c>
      <c r="C10" s="103"/>
      <c r="D10" s="103"/>
      <c r="E10" s="103"/>
      <c r="F10" s="104"/>
      <c r="G10" s="105"/>
      <c r="H10" s="106"/>
      <c r="I10" s="89"/>
      <c r="J10" s="89"/>
      <c r="K10" s="89"/>
      <c r="L10" s="89"/>
      <c r="M10" s="90"/>
      <c r="O10" s="56"/>
    </row>
    <row r="11" spans="2:16" s="26" customFormat="1" ht="39.9" customHeight="1" thickBot="1">
      <c r="B11" s="64">
        <v>1</v>
      </c>
      <c r="C11" s="43"/>
      <c r="D11" s="43"/>
      <c r="E11" s="67"/>
      <c r="F11" s="92" t="s">
        <v>22</v>
      </c>
      <c r="G11" s="92"/>
      <c r="H11" s="44"/>
      <c r="I11" s="45" t="s">
        <v>27</v>
      </c>
      <c r="J11" s="44"/>
      <c r="K11" s="45"/>
      <c r="L11" s="71" t="s">
        <v>7</v>
      </c>
      <c r="M11" s="87">
        <v>10016944</v>
      </c>
      <c r="O11" s="56"/>
    </row>
    <row r="12" spans="2:16" s="26" customFormat="1" ht="18.75" customHeight="1" thickBot="1">
      <c r="B12" s="93"/>
      <c r="C12" s="94"/>
      <c r="D12" s="94"/>
      <c r="E12" s="94"/>
      <c r="F12" s="94"/>
      <c r="G12" s="94"/>
      <c r="H12" s="94"/>
      <c r="I12" s="94"/>
      <c r="J12" s="94"/>
      <c r="K12" s="94"/>
      <c r="L12" s="94"/>
      <c r="M12" s="95"/>
      <c r="O12" s="56"/>
    </row>
    <row r="13" spans="2:16" s="24" customFormat="1" ht="35.1" customHeight="1" thickBot="1">
      <c r="B13" s="65">
        <f>B11</f>
        <v>1</v>
      </c>
      <c r="C13" s="66">
        <v>1</v>
      </c>
      <c r="D13" s="76"/>
      <c r="E13" s="83" t="s">
        <v>24</v>
      </c>
      <c r="F13" s="80"/>
      <c r="G13" s="34"/>
      <c r="H13" s="35"/>
      <c r="I13" s="36"/>
      <c r="J13" s="36"/>
      <c r="K13" s="37"/>
      <c r="L13" s="38"/>
      <c r="M13" s="39"/>
      <c r="O13" s="57"/>
    </row>
    <row r="14" spans="2:16" s="25" customFormat="1" ht="34.799999999999997">
      <c r="B14" s="99" t="s">
        <v>8</v>
      </c>
      <c r="C14" s="100"/>
      <c r="D14" s="101"/>
      <c r="E14" s="46" t="s">
        <v>9</v>
      </c>
      <c r="F14" s="46" t="s">
        <v>10</v>
      </c>
      <c r="G14" s="47" t="s">
        <v>11</v>
      </c>
      <c r="H14" s="48" t="s">
        <v>12</v>
      </c>
      <c r="I14" s="41" t="s">
        <v>13</v>
      </c>
      <c r="J14" s="49"/>
      <c r="K14" s="50" t="s">
        <v>14</v>
      </c>
      <c r="L14" s="51" t="s">
        <v>15</v>
      </c>
      <c r="M14" s="52" t="s">
        <v>16</v>
      </c>
      <c r="O14" s="58" t="s">
        <v>17</v>
      </c>
    </row>
    <row r="15" spans="2:16" ht="126" customHeight="1" thickBot="1">
      <c r="B15" s="72">
        <f>B13</f>
        <v>1</v>
      </c>
      <c r="C15" s="73">
        <f>C13</f>
        <v>1</v>
      </c>
      <c r="D15" s="74">
        <v>1</v>
      </c>
      <c r="E15" s="85">
        <v>1</v>
      </c>
      <c r="F15" s="86">
        <v>1</v>
      </c>
      <c r="G15" s="53" t="s">
        <v>18</v>
      </c>
      <c r="H15" s="78" t="s">
        <v>25</v>
      </c>
      <c r="I15" s="91" t="s">
        <v>26</v>
      </c>
      <c r="J15" s="84"/>
      <c r="K15" s="18" t="s">
        <v>19</v>
      </c>
      <c r="L15" s="60"/>
      <c r="M15" s="42">
        <f>IF(K15="Optional","nur EP",E15*F15*L15)</f>
        <v>0</v>
      </c>
      <c r="O15" s="59" t="str">
        <f t="shared" ref="O15" si="0">IF(K15="Optional",L15*E15,"x")</f>
        <v>x</v>
      </c>
    </row>
    <row r="16" spans="2:16" s="24" customFormat="1" ht="35.1" hidden="1" customHeight="1" thickBot="1">
      <c r="B16" s="65" t="e">
        <f>#REF!</f>
        <v>#REF!</v>
      </c>
      <c r="C16" s="66" t="e">
        <f>#REF!+1</f>
        <v>#REF!</v>
      </c>
      <c r="D16" s="76"/>
      <c r="E16" s="79" t="s">
        <v>21</v>
      </c>
      <c r="F16" s="81"/>
      <c r="G16" s="34"/>
      <c r="H16" s="35"/>
      <c r="I16" s="36"/>
      <c r="J16" s="36"/>
      <c r="K16" s="37"/>
      <c r="L16" s="38"/>
      <c r="M16" s="39"/>
      <c r="O16" s="57"/>
    </row>
    <row r="17" spans="2:15" s="25" customFormat="1" ht="35.4" hidden="1" thickBot="1">
      <c r="B17" s="99" t="s">
        <v>8</v>
      </c>
      <c r="C17" s="100"/>
      <c r="D17" s="101"/>
      <c r="E17" s="46" t="s">
        <v>9</v>
      </c>
      <c r="F17" s="46" t="s">
        <v>10</v>
      </c>
      <c r="G17" s="47" t="s">
        <v>11</v>
      </c>
      <c r="H17" s="48" t="s">
        <v>12</v>
      </c>
      <c r="I17" s="41" t="s">
        <v>13</v>
      </c>
      <c r="J17" s="49" t="s">
        <v>20</v>
      </c>
      <c r="K17" s="50" t="s">
        <v>14</v>
      </c>
      <c r="L17" s="51" t="s">
        <v>15</v>
      </c>
      <c r="M17" s="52" t="s">
        <v>16</v>
      </c>
      <c r="O17" s="58" t="s">
        <v>17</v>
      </c>
    </row>
    <row r="18" spans="2:15" ht="15.6" hidden="1">
      <c r="B18" s="75"/>
      <c r="C18" s="73"/>
      <c r="D18" s="74"/>
      <c r="E18" s="85"/>
      <c r="F18" s="77"/>
      <c r="G18" s="19"/>
      <c r="H18" s="20"/>
      <c r="I18" s="40"/>
      <c r="J18" s="19"/>
      <c r="K18" s="19"/>
      <c r="L18" s="60">
        <v>0</v>
      </c>
      <c r="M18" s="42">
        <f>IF(K18="Optional","nur EP",E18*F18*L18)</f>
        <v>0</v>
      </c>
      <c r="O18" s="59" t="str">
        <f t="shared" ref="O18:O22" si="1">IF(K18="Optional",L18*E18,"x")</f>
        <v>x</v>
      </c>
    </row>
    <row r="19" spans="2:15" hidden="1">
      <c r="B19" s="75"/>
      <c r="C19" s="73"/>
      <c r="D19" s="74"/>
      <c r="E19" s="85"/>
      <c r="F19" s="77"/>
      <c r="G19" s="19"/>
      <c r="H19" s="22"/>
      <c r="I19" s="40"/>
      <c r="J19" s="19"/>
      <c r="K19" s="19"/>
      <c r="L19" s="60">
        <v>0</v>
      </c>
      <c r="M19" s="42">
        <f>IF(K19="Optional","nur EP",E19*F19*L19)</f>
        <v>0</v>
      </c>
      <c r="O19" s="59" t="str">
        <f t="shared" si="1"/>
        <v>x</v>
      </c>
    </row>
    <row r="20" spans="2:15" hidden="1">
      <c r="B20" s="75"/>
      <c r="C20" s="73"/>
      <c r="D20" s="74"/>
      <c r="E20" s="85"/>
      <c r="F20" s="77"/>
      <c r="G20" s="19"/>
      <c r="H20" s="21"/>
      <c r="I20" s="40"/>
      <c r="J20" s="19"/>
      <c r="K20" s="19"/>
      <c r="L20" s="60">
        <v>0</v>
      </c>
      <c r="M20" s="42">
        <f>IF(K20="Optional","nur EP",E20*F20*L20)</f>
        <v>0</v>
      </c>
      <c r="O20" s="59" t="str">
        <f t="shared" si="1"/>
        <v>x</v>
      </c>
    </row>
    <row r="21" spans="2:15" hidden="1">
      <c r="B21" s="75"/>
      <c r="C21" s="73"/>
      <c r="D21" s="74"/>
      <c r="E21" s="85"/>
      <c r="F21" s="77"/>
      <c r="G21" s="19"/>
      <c r="H21" s="22"/>
      <c r="I21" s="40"/>
      <c r="J21" s="19"/>
      <c r="K21" s="19"/>
      <c r="L21" s="60">
        <v>0</v>
      </c>
      <c r="M21" s="42">
        <f>IF(K21="Optional","nur EP",E21*F21*L21)</f>
        <v>0</v>
      </c>
      <c r="O21" s="59" t="str">
        <f t="shared" si="1"/>
        <v>x</v>
      </c>
    </row>
    <row r="22" spans="2:15" ht="15.6" hidden="1" thickBot="1">
      <c r="B22" s="75"/>
      <c r="C22" s="73"/>
      <c r="D22" s="74"/>
      <c r="E22" s="85"/>
      <c r="F22" s="77"/>
      <c r="G22" s="19"/>
      <c r="H22" s="22"/>
      <c r="I22" s="40"/>
      <c r="J22" s="19"/>
      <c r="K22" s="19"/>
      <c r="L22" s="60">
        <v>0</v>
      </c>
      <c r="M22" s="42">
        <f>IF(K22="Optional","nur EP",E22*F22*L22)</f>
        <v>0</v>
      </c>
      <c r="O22" s="59" t="str">
        <f t="shared" si="1"/>
        <v>x</v>
      </c>
    </row>
    <row r="23" spans="2:15" s="27" customFormat="1" ht="27" customHeight="1" thickBot="1">
      <c r="B23" s="61"/>
      <c r="C23" s="62"/>
      <c r="D23" s="63"/>
      <c r="E23" s="28"/>
      <c r="F23" s="28"/>
      <c r="G23" s="29"/>
      <c r="H23" s="30"/>
      <c r="I23" s="107" t="s">
        <v>23</v>
      </c>
      <c r="J23" s="107"/>
      <c r="K23" s="107"/>
      <c r="L23" s="108"/>
      <c r="M23" s="31">
        <f>SUM(M15:M22)</f>
        <v>0</v>
      </c>
      <c r="O23" s="59" t="str">
        <f>IF(K23="Optional",I23*E23,"x")</f>
        <v>x</v>
      </c>
    </row>
    <row r="24" spans="2:15" s="27" customFormat="1" ht="27.75" hidden="1" customHeight="1" thickBot="1">
      <c r="B24" s="61"/>
      <c r="C24" s="62"/>
      <c r="D24" s="63"/>
      <c r="E24" s="28"/>
      <c r="F24" s="28"/>
      <c r="G24" s="29"/>
      <c r="H24" s="30"/>
      <c r="I24" s="107" t="str">
        <f>CONCATENATE("Angebotswert (netto) optionale Leistungen Los ",B$11,":")</f>
        <v>Angebotswert (netto) optionale Leistungen Los 1:</v>
      </c>
      <c r="J24" s="107"/>
      <c r="K24" s="107"/>
      <c r="L24" s="108"/>
      <c r="M24" s="31">
        <f>SUM(O15:O22)</f>
        <v>0</v>
      </c>
      <c r="O24" s="59"/>
    </row>
    <row r="25" spans="2:15" s="27" customFormat="1" ht="28.2" hidden="1" customHeight="1" thickBot="1">
      <c r="B25" s="61"/>
      <c r="C25" s="62"/>
      <c r="D25" s="63"/>
      <c r="E25" s="28"/>
      <c r="F25" s="28"/>
      <c r="G25" s="29"/>
      <c r="H25" s="30"/>
      <c r="I25" s="109">
        <v>19</v>
      </c>
      <c r="J25" s="109"/>
      <c r="K25" s="109"/>
      <c r="L25" s="110"/>
      <c r="M25" s="31" t="e">
        <f>#REF!*(I25/100)</f>
        <v>#REF!</v>
      </c>
      <c r="O25" s="59" t="str">
        <f>IF(K25="Optional",I25*E25,"x")</f>
        <v>x</v>
      </c>
    </row>
    <row r="26" spans="2:15" s="27" customFormat="1" ht="28.2" hidden="1" customHeight="1" thickBot="1">
      <c r="B26" s="61"/>
      <c r="C26" s="62"/>
      <c r="D26" s="63"/>
      <c r="E26" s="28"/>
      <c r="F26" s="28"/>
      <c r="G26" s="29"/>
      <c r="H26" s="30"/>
      <c r="I26" s="107" t="str">
        <f>CONCATENATE("Angebotswert (brutto) inklusive optionale Leistungen Los ",B$11,":")</f>
        <v>Angebotswert (brutto) inklusive optionale Leistungen Los 1:</v>
      </c>
      <c r="J26" s="107"/>
      <c r="K26" s="107"/>
      <c r="L26" s="108"/>
      <c r="M26" s="31" t="e">
        <f>#REF!+M25</f>
        <v>#REF!</v>
      </c>
      <c r="O26" s="59" t="str">
        <f>IF(K26="Optional",I26*E26,"x")</f>
        <v>x</v>
      </c>
    </row>
    <row r="27" spans="2:15" s="27" customFormat="1" ht="28.2" hidden="1" customHeight="1" thickBot="1">
      <c r="B27" s="61"/>
      <c r="C27" s="62"/>
      <c r="D27" s="63"/>
      <c r="E27" s="28"/>
      <c r="F27" s="28"/>
      <c r="G27" s="29"/>
      <c r="H27" s="30"/>
      <c r="I27" s="109">
        <f>I25</f>
        <v>19</v>
      </c>
      <c r="J27" s="109"/>
      <c r="K27" s="109"/>
      <c r="L27" s="110"/>
      <c r="M27" s="31" t="e">
        <f>#REF!*(I27/100)</f>
        <v>#REF!</v>
      </c>
      <c r="O27" s="59" t="str">
        <f>IF(K27="Optional",I27*E27,"x")</f>
        <v>x</v>
      </c>
    </row>
    <row r="28" spans="2:15" s="27" customFormat="1" ht="28.2" hidden="1" customHeight="1" thickBot="1">
      <c r="B28" s="61"/>
      <c r="C28" s="62"/>
      <c r="D28" s="63"/>
      <c r="E28" s="28"/>
      <c r="F28" s="28"/>
      <c r="G28" s="29"/>
      <c r="H28" s="30"/>
      <c r="I28" s="107" t="e">
        <f>CONCATENATE("Angebotswert (brutto) inklusive optionale Leistungen Los ",#REF!,":")</f>
        <v>#REF!</v>
      </c>
      <c r="J28" s="107"/>
      <c r="K28" s="107"/>
      <c r="L28" s="108"/>
      <c r="M28" s="31" t="e">
        <f>#REF!+M27</f>
        <v>#REF!</v>
      </c>
      <c r="O28" s="59" t="str">
        <f>IF(K28="Optional",I28*E28,"x")</f>
        <v>x</v>
      </c>
    </row>
  </sheetData>
  <sheetProtection algorithmName="SHA-512" hashValue="ktRT0+jeNLQtlDi9i/+5D2BoAm3gvfcVx7Ar7MgWKazVh51qhq1BjxYbY0lMWcVFYYM7fJcbxmVLT7Ufxc8+PA==" saltValue="Y0lsxsbKaR0ggPIB8TvU1Q==" spinCount="100000" sheet="1" objects="1" scenarios="1"/>
  <protectedRanges>
    <protectedRange sqref="F10" name="Bereich2"/>
    <protectedRange sqref="L15" name="Bereich1"/>
  </protectedRanges>
  <mergeCells count="12">
    <mergeCell ref="B17:D17"/>
    <mergeCell ref="I28:L28"/>
    <mergeCell ref="I24:L24"/>
    <mergeCell ref="I25:L25"/>
    <mergeCell ref="I26:L26"/>
    <mergeCell ref="I27:L27"/>
    <mergeCell ref="I23:L23"/>
    <mergeCell ref="B12:M12"/>
    <mergeCell ref="B9:M9"/>
    <mergeCell ref="B14:D14"/>
    <mergeCell ref="B10:E10"/>
    <mergeCell ref="F10:H10"/>
  </mergeCells>
  <phoneticPr fontId="5" type="noConversion"/>
  <dataValidations disablePrompts="1" count="1">
    <dataValidation type="list" allowBlank="1" showInputMessage="1" showErrorMessage="1" sqref="K18:K22" xr:uid="{C22C3CB6-7983-41E4-80F6-A5BB8DC45410}">
      <formula1>"optional"</formula1>
    </dataValidation>
  </dataValidations>
  <pageMargins left="0.51181102362204722" right="0.51181102362204722" top="0.55118110236220474" bottom="0.55118110236220474" header="0.31496062992125984" footer="0.31496062992125984"/>
  <pageSetup paperSize="9" scale="38" fitToHeight="0" orientation="landscape" r:id="rId1"/>
  <headerFooter>
    <oddFooter xml:space="preserve">&amp;CStand: &amp;D&amp;RSeite &amp;P/&amp;N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83754F18353C9439E1AA7C590F3CC8D" ma:contentTypeVersion="6" ma:contentTypeDescription="Ein neues Dokument erstellen." ma:contentTypeScope="" ma:versionID="aba2a989f49d0cd1a11f21c3cd9c0407">
  <xsd:schema xmlns:xsd="http://www.w3.org/2001/XMLSchema" xmlns:xs="http://www.w3.org/2001/XMLSchema" xmlns:p="http://schemas.microsoft.com/office/2006/metadata/properties" xmlns:ns2="fe08f76e-32da-4b31-9473-7c470df2b990" xmlns:ns3="33c633dd-c772-4cb3-a432-0d35449d04c5" targetNamespace="http://schemas.microsoft.com/office/2006/metadata/properties" ma:root="true" ma:fieldsID="89f95303be1dff81fb828198e6104779" ns2:_="" ns3:_="">
    <xsd:import namespace="fe08f76e-32da-4b31-9473-7c470df2b990"/>
    <xsd:import namespace="33c633dd-c772-4cb3-a432-0d35449d04c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08f76e-32da-4b31-9473-7c470df2b9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c633dd-c772-4cb3-a432-0d35449d04c5"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583E18-F2C5-45B5-B5B7-9BB3388C570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58BD604-2D69-464F-A532-58B9783F8C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08f76e-32da-4b31-9473-7c470df2b990"/>
    <ds:schemaRef ds:uri="33c633dd-c772-4cb3-a432-0d35449d04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E2115C-A49D-4E85-BF04-487ABB53D2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Leistungsverzeichnis</vt:lpstr>
      <vt:lpstr>Leistungsverzeichnis!Druckbereich</vt:lpstr>
      <vt:lpstr>Leistungsverzeichnis!Drucktitel</vt:lpstr>
    </vt:vector>
  </TitlesOfParts>
  <Manager/>
  <Company>GIZ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Britt Seufferlein</dc:creator>
  <cp:keywords/>
  <dc:description/>
  <cp:lastModifiedBy>Girschikofsky, Michelle GIZ</cp:lastModifiedBy>
  <cp:revision/>
  <cp:lastPrinted>2026-05-04T08:53:55Z</cp:lastPrinted>
  <dcterms:created xsi:type="dcterms:W3CDTF">2017-11-09T15:12:55Z</dcterms:created>
  <dcterms:modified xsi:type="dcterms:W3CDTF">2026-05-04T08:55:31Z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0x010100F83754F18353C9439E1AA7C590F3CC8D</vt:lpwstr>
  </property>
</Properties>
</file>